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mesareausbc-my.sharepoint.com/personal/manager_amesareausbc_com/Documents/Desktop/2024-2025 AAUSBC/Tournaments/9 Pin/"/>
    </mc:Choice>
  </mc:AlternateContent>
  <xr:revisionPtr revIDLastSave="7" documentId="8_{014AB5D3-0E95-411E-B630-C2CA6B1C35DC}" xr6:coauthVersionLast="47" xr6:coauthVersionMax="47" xr10:uidLastSave="{3EC412BA-A6C2-4FE4-A600-D2FD0E96390D}"/>
  <bookViews>
    <workbookView xWindow="-120" yWindow="-120" windowWidth="24240" windowHeight="13740" xr2:uid="{AC9DBCCB-BD0A-47C5-A494-FDC08E2F149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" l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D14" i="1"/>
  <c r="G7" i="1"/>
  <c r="G8" i="1"/>
  <c r="G9" i="1"/>
  <c r="G10" i="1"/>
  <c r="G6" i="1"/>
  <c r="F11" i="1"/>
  <c r="F8" i="1"/>
  <c r="E2" i="1"/>
  <c r="D2" i="1"/>
  <c r="C2" i="1"/>
  <c r="B2" i="1"/>
</calcChain>
</file>

<file path=xl/sharedStrings.xml><?xml version="1.0" encoding="utf-8"?>
<sst xmlns="http://schemas.openxmlformats.org/spreadsheetml/2006/main" count="57" uniqueCount="42">
  <si>
    <t>Tournament Entries</t>
  </si>
  <si>
    <t>Lineage</t>
  </si>
  <si>
    <t>Prize Fund</t>
  </si>
  <si>
    <t>AAUSBC</t>
  </si>
  <si>
    <t>TD</t>
  </si>
  <si>
    <t>1st Place</t>
  </si>
  <si>
    <t>2nd Place</t>
  </si>
  <si>
    <t>3rd Place</t>
  </si>
  <si>
    <t>4th Place</t>
  </si>
  <si>
    <t>5th Place</t>
  </si>
  <si>
    <t>Paulsen/ Sogard/ Carriere</t>
  </si>
  <si>
    <t>Three Men No Lady</t>
  </si>
  <si>
    <t>Greiner/ Beck/ Greiner</t>
  </si>
  <si>
    <t>BVS</t>
  </si>
  <si>
    <t>2 Guys + a Packer</t>
  </si>
  <si>
    <t>Place</t>
  </si>
  <si>
    <t>Team Name</t>
  </si>
  <si>
    <t>% Prize Fund</t>
  </si>
  <si>
    <t>Prize</t>
  </si>
  <si>
    <t>Per Bowler</t>
  </si>
  <si>
    <t>300 Jackpot Entries</t>
  </si>
  <si>
    <t>300 Games</t>
  </si>
  <si>
    <t>Payout</t>
  </si>
  <si>
    <t>Bowler 1</t>
  </si>
  <si>
    <t>Bowler 2</t>
  </si>
  <si>
    <t>Bowler 3</t>
  </si>
  <si>
    <t>David Sogard</t>
  </si>
  <si>
    <t>Phillip Carriere</t>
  </si>
  <si>
    <t>Lom Cavan</t>
  </si>
  <si>
    <t>Jared Ostrem</t>
  </si>
  <si>
    <t>Darrell Paulsen</t>
  </si>
  <si>
    <t>Logan Greiner</t>
  </si>
  <si>
    <t>Landon Beck</t>
  </si>
  <si>
    <t>Brandy Greiner</t>
  </si>
  <si>
    <t>Jordan Sogard</t>
  </si>
  <si>
    <t>Bryan Denekas</t>
  </si>
  <si>
    <t>Jeff Heeren</t>
  </si>
  <si>
    <t>Isaac Hodnefield</t>
  </si>
  <si>
    <t>Dan Hodnefield</t>
  </si>
  <si>
    <t>Checks</t>
  </si>
  <si>
    <t>Phillip Carrier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</si>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</sst>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9" fontId="0" fillId="0" borderId="0" xfId="2" applyFont="1"/>
    <xf numFmtId="44" fontId="0" fillId="0" borderId="0" xfId="1" applyFont="1"/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7C298-1224-430F-AFD3-C324192D6063}">
  <dimension ref="A1:J32"/>
  <sheetViews>
    <sheetView tabSelected="1" workbookViewId="0">
      <selection activeCell="H29" sqref="H29"/>
    </sheetView>
  </sheetViews>
  <sheetFormatPr defaultRowHeight="15" x14ac:dyDescent="0.25"/>
  <cols>
    <col min="1" max="1" width="18.42578125" bestFit="1" customWidth="1"/>
    <col min="3" max="3" width="10.140625" bestFit="1" customWidth="1"/>
    <col min="5" max="5" width="12.140625" bestFit="1" customWidth="1"/>
    <col min="7" max="7" width="10.28515625" bestFit="1" customWidth="1"/>
    <col min="8" max="8" width="14.7109375" bestFit="1" customWidth="1"/>
    <col min="9" max="9" width="16" bestFit="1" customWidth="1"/>
    <col min="10" max="10" width="14.7109375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10" x14ac:dyDescent="0.25">
      <c r="A2" s="5">
        <v>25</v>
      </c>
      <c r="B2" s="5">
        <f>A2*11*3</f>
        <v>825</v>
      </c>
      <c r="C2" s="5">
        <f>A2*9*3</f>
        <v>675</v>
      </c>
      <c r="D2" s="5">
        <f>A2*2.5*3</f>
        <v>187.5</v>
      </c>
      <c r="E2" s="5">
        <f>A2*0.5*3</f>
        <v>37.5</v>
      </c>
    </row>
    <row r="5" spans="1:10" x14ac:dyDescent="0.25">
      <c r="A5" t="s">
        <v>15</v>
      </c>
      <c r="B5" s="4" t="s">
        <v>16</v>
      </c>
      <c r="C5" s="4"/>
      <c r="D5" s="4"/>
      <c r="E5" t="s">
        <v>17</v>
      </c>
      <c r="F5" t="s">
        <v>18</v>
      </c>
      <c r="G5" t="s">
        <v>19</v>
      </c>
      <c r="H5" t="s">
        <v>23</v>
      </c>
      <c r="I5" t="s">
        <v>24</v>
      </c>
      <c r="J5" t="s">
        <v>25</v>
      </c>
    </row>
    <row r="6" spans="1:10" x14ac:dyDescent="0.25">
      <c r="A6" t="s">
        <v>5</v>
      </c>
      <c r="B6" s="3" t="s">
        <v>10</v>
      </c>
      <c r="C6" s="3"/>
      <c r="D6" s="3"/>
      <c r="E6" s="1">
        <v>0.26</v>
      </c>
      <c r="F6" s="2">
        <v>177</v>
      </c>
      <c r="G6" s="2">
        <f>F6/3</f>
        <v>59</v>
      </c>
      <c r="H6" t="s">
        <v>30</v>
      </c>
      <c r="I6" t="s">
        <v>26</v>
      </c>
      <c r="J6" t="s">
        <v>27</v>
      </c>
    </row>
    <row r="7" spans="1:10" x14ac:dyDescent="0.25">
      <c r="A7" t="s">
        <v>6</v>
      </c>
      <c r="B7" s="3" t="s">
        <v>11</v>
      </c>
      <c r="C7" s="3"/>
      <c r="D7" s="3"/>
      <c r="E7" s="1">
        <v>0.23</v>
      </c>
      <c r="F7" s="2">
        <v>153</v>
      </c>
      <c r="G7" s="2">
        <f t="shared" ref="G7:G10" si="0">F7/3</f>
        <v>51</v>
      </c>
      <c r="H7" t="s">
        <v>36</v>
      </c>
      <c r="I7" t="s">
        <v>37</v>
      </c>
      <c r="J7" t="s">
        <v>38</v>
      </c>
    </row>
    <row r="8" spans="1:10" x14ac:dyDescent="0.25">
      <c r="A8" t="s">
        <v>7</v>
      </c>
      <c r="B8" s="3" t="s">
        <v>12</v>
      </c>
      <c r="C8" s="3"/>
      <c r="D8" s="3"/>
      <c r="E8" s="1">
        <v>0.2</v>
      </c>
      <c r="F8" s="2">
        <f t="shared" ref="F8" si="1">ROUND(E8*$C$2,0)</f>
        <v>135</v>
      </c>
      <c r="G8" s="2">
        <f t="shared" si="0"/>
        <v>45</v>
      </c>
      <c r="H8" t="s">
        <v>31</v>
      </c>
      <c r="I8" t="s">
        <v>32</v>
      </c>
      <c r="J8" t="s">
        <v>33</v>
      </c>
    </row>
    <row r="9" spans="1:10" x14ac:dyDescent="0.25">
      <c r="A9" t="s">
        <v>8</v>
      </c>
      <c r="B9" s="3" t="s">
        <v>13</v>
      </c>
      <c r="C9" s="3"/>
      <c r="D9" s="3"/>
      <c r="E9" s="1">
        <v>0.17</v>
      </c>
      <c r="F9" s="2">
        <v>114</v>
      </c>
      <c r="G9" s="2">
        <f t="shared" si="0"/>
        <v>38</v>
      </c>
      <c r="H9" t="s">
        <v>34</v>
      </c>
      <c r="I9" t="s">
        <v>35</v>
      </c>
      <c r="J9" t="s">
        <v>26</v>
      </c>
    </row>
    <row r="10" spans="1:10" x14ac:dyDescent="0.25">
      <c r="A10" t="s">
        <v>9</v>
      </c>
      <c r="B10" s="3" t="s">
        <v>14</v>
      </c>
      <c r="C10" s="3"/>
      <c r="D10" s="3"/>
      <c r="E10" s="1">
        <v>0.14000000000000001</v>
      </c>
      <c r="F10" s="2">
        <v>96</v>
      </c>
      <c r="G10" s="2">
        <f t="shared" si="0"/>
        <v>32</v>
      </c>
      <c r="H10" t="s">
        <v>28</v>
      </c>
      <c r="I10" t="s">
        <v>29</v>
      </c>
      <c r="J10" t="s">
        <v>30</v>
      </c>
    </row>
    <row r="11" spans="1:10" x14ac:dyDescent="0.25">
      <c r="F11">
        <f>SUM(F6:F10)</f>
        <v>675</v>
      </c>
    </row>
    <row r="13" spans="1:10" x14ac:dyDescent="0.25">
      <c r="A13" t="s">
        <v>20</v>
      </c>
      <c r="B13" t="s">
        <v>21</v>
      </c>
      <c r="D13" t="s">
        <v>22</v>
      </c>
    </row>
    <row r="14" spans="1:10" x14ac:dyDescent="0.25">
      <c r="A14">
        <v>54</v>
      </c>
      <c r="B14" t="s">
        <v>30</v>
      </c>
      <c r="D14" s="5">
        <f>A14*2</f>
        <v>108</v>
      </c>
    </row>
    <row r="18" spans="1:3" x14ac:dyDescent="0.25">
      <c r="A18" t="s">
        <v>39</v>
      </c>
      <c r="B18" t="s">
        <v>41</v>
      </c>
    </row>
    <row r="19" spans="1:3" x14ac:dyDescent="0.25">
      <c r="A19" t="s">
        <v>30</v>
      </c>
      <c r="B19" s="2">
        <f>D14+G6+G10</f>
        <v>199</v>
      </c>
    </row>
    <row r="20" spans="1:3" x14ac:dyDescent="0.25">
      <c r="A20" t="s">
        <v>26</v>
      </c>
      <c r="B20" s="2">
        <f>G6+G9</f>
        <v>97</v>
      </c>
    </row>
    <row r="21" spans="1:3" x14ac:dyDescent="0.25">
      <c r="A21" t="s">
        <v>40</v>
      </c>
      <c r="B21" s="2">
        <f>G6</f>
        <v>59</v>
      </c>
    </row>
    <row r="22" spans="1:3" x14ac:dyDescent="0.25">
      <c r="A22" t="s">
        <v>36</v>
      </c>
      <c r="B22" s="2">
        <f>G7</f>
        <v>51</v>
      </c>
    </row>
    <row r="23" spans="1:3" x14ac:dyDescent="0.25">
      <c r="A23" t="s">
        <v>37</v>
      </c>
      <c r="B23" s="2">
        <f>G7</f>
        <v>51</v>
      </c>
    </row>
    <row r="24" spans="1:3" x14ac:dyDescent="0.25">
      <c r="A24" t="s">
        <v>38</v>
      </c>
      <c r="B24" s="2">
        <f>G7</f>
        <v>51</v>
      </c>
    </row>
    <row r="25" spans="1:3" x14ac:dyDescent="0.25">
      <c r="A25" t="s">
        <v>31</v>
      </c>
      <c r="B25" s="2">
        <f>G8</f>
        <v>45</v>
      </c>
    </row>
    <row r="26" spans="1:3" x14ac:dyDescent="0.25">
      <c r="A26" t="s">
        <v>32</v>
      </c>
      <c r="B26" s="2">
        <f>G8</f>
        <v>45</v>
      </c>
    </row>
    <row r="27" spans="1:3" x14ac:dyDescent="0.25">
      <c r="A27" t="s">
        <v>33</v>
      </c>
      <c r="B27" s="2">
        <f>G8</f>
        <v>45</v>
      </c>
    </row>
    <row r="28" spans="1:3" x14ac:dyDescent="0.25">
      <c r="A28" t="s">
        <v>34</v>
      </c>
      <c r="B28" s="2">
        <f>G9</f>
        <v>38</v>
      </c>
    </row>
    <row r="29" spans="1:3" x14ac:dyDescent="0.25">
      <c r="A29" t="s">
        <v>35</v>
      </c>
      <c r="B29" s="2">
        <f>G9</f>
        <v>38</v>
      </c>
    </row>
    <row r="30" spans="1:3" x14ac:dyDescent="0.25">
      <c r="A30" t="s">
        <v>28</v>
      </c>
      <c r="B30" s="2">
        <f>G10</f>
        <v>32</v>
      </c>
    </row>
    <row r="31" spans="1:3" x14ac:dyDescent="0.25">
      <c r="A31" t="s">
        <v>29</v>
      </c>
      <c r="B31" s="2">
        <f>G10</f>
        <v>32</v>
      </c>
    </row>
    <row r="32" spans="1:3" x14ac:dyDescent="0.25">
      <c r="B32" s="5">
        <f>SUM(B19:B31)</f>
        <v>783</v>
      </c>
      <c r="C32">
        <f>B32-D14-F11</f>
        <v>0</v>
      </c>
    </row>
  </sheetData>
  <mergeCells count="6">
    <mergeCell ref="B5:D5"/>
    <mergeCell ref="B6:D6"/>
    <mergeCell ref="B7:D7"/>
    <mergeCell ref="B8:D8"/>
    <mergeCell ref="B9:D9"/>
    <mergeCell ref="B10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Cindi Bushore</dc:creator>
  <cp:lastModifiedBy>Cindi Bushore</cp:lastModifiedBy>
  <dcterms:created xsi:type="dcterms:W3CDTF">2024-12-27T17:18:22Z</dcterms:created>
  <dcterms:modified xsi:type="dcterms:W3CDTF">2024-12-28T19:07:21Z</dcterms:modified>
</cp:coreProperties>
</file>